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grzegorz.blaszczuk\Desktop\Przetargi\Przetarg 2026\Załączniki do przetargu\Załączniki do umowy\"/>
    </mc:Choice>
  </mc:AlternateContent>
  <xr:revisionPtr revIDLastSave="0" documentId="13_ncr:1_{65BD15AE-1659-43F4-B15D-5A5D9700E6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2" i="2" l="1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3" i="2"/>
  <c r="I48" i="2"/>
  <c r="I43" i="2"/>
  <c r="I38" i="2"/>
  <c r="I37" i="2"/>
  <c r="I32" i="2"/>
  <c r="L80" i="2" l="1"/>
  <c r="L37" i="2"/>
  <c r="L75" i="2"/>
  <c r="L87" i="2"/>
  <c r="L105" i="2"/>
  <c r="L111" i="2"/>
  <c r="L108" i="2"/>
  <c r="L32" i="2"/>
  <c r="L92" i="2"/>
  <c r="L57" i="2"/>
  <c r="L81" i="2"/>
  <c r="L99" i="2"/>
  <c r="L59" i="2"/>
  <c r="L77" i="2"/>
  <c r="L95" i="2"/>
  <c r="L48" i="2"/>
  <c r="L66" i="2"/>
  <c r="L72" i="2"/>
  <c r="L84" i="2"/>
  <c r="L90" i="2"/>
  <c r="L102" i="2"/>
  <c r="L73" i="2"/>
  <c r="F114" i="2"/>
  <c r="K32" i="2"/>
  <c r="K38" i="2"/>
  <c r="L38" i="2" s="1"/>
  <c r="K48" i="2"/>
  <c r="K56" i="2"/>
  <c r="L56" i="2" s="1"/>
  <c r="K58" i="2"/>
  <c r="L58" i="2" s="1"/>
  <c r="K60" i="2"/>
  <c r="L60" i="2" s="1"/>
  <c r="K62" i="2"/>
  <c r="L62" i="2" s="1"/>
  <c r="K64" i="2"/>
  <c r="L64" i="2" s="1"/>
  <c r="K66" i="2"/>
  <c r="K68" i="2"/>
  <c r="L68" i="2" s="1"/>
  <c r="K70" i="2"/>
  <c r="L70" i="2" s="1"/>
  <c r="K72" i="2"/>
  <c r="K74" i="2"/>
  <c r="L74" i="2" s="1"/>
  <c r="K76" i="2"/>
  <c r="L76" i="2" s="1"/>
  <c r="K78" i="2"/>
  <c r="L78" i="2" s="1"/>
  <c r="K80" i="2"/>
  <c r="K82" i="2"/>
  <c r="L82" i="2" s="1"/>
  <c r="K84" i="2"/>
  <c r="K86" i="2"/>
  <c r="L86" i="2" s="1"/>
  <c r="K88" i="2"/>
  <c r="L88" i="2" s="1"/>
  <c r="K90" i="2"/>
  <c r="K92" i="2"/>
  <c r="K94" i="2"/>
  <c r="L94" i="2" s="1"/>
  <c r="K96" i="2"/>
  <c r="L96" i="2" s="1"/>
  <c r="K98" i="2"/>
  <c r="L98" i="2" s="1"/>
  <c r="K100" i="2"/>
  <c r="L100" i="2" s="1"/>
  <c r="K102" i="2"/>
  <c r="K104" i="2"/>
  <c r="L104" i="2" s="1"/>
  <c r="K106" i="2"/>
  <c r="L106" i="2" s="1"/>
  <c r="K108" i="2"/>
  <c r="K110" i="2"/>
  <c r="L110" i="2" s="1"/>
  <c r="K112" i="2"/>
  <c r="L112" i="2" s="1"/>
  <c r="K37" i="2"/>
  <c r="K43" i="2"/>
  <c r="L43" i="2" s="1"/>
  <c r="K53" i="2"/>
  <c r="L53" i="2" s="1"/>
  <c r="K57" i="2"/>
  <c r="K59" i="2"/>
  <c r="K61" i="2"/>
  <c r="L61" i="2" s="1"/>
  <c r="K63" i="2"/>
  <c r="L63" i="2" s="1"/>
  <c r="K65" i="2"/>
  <c r="L65" i="2" s="1"/>
  <c r="K67" i="2"/>
  <c r="L67" i="2" s="1"/>
  <c r="K69" i="2"/>
  <c r="L69" i="2" s="1"/>
  <c r="K71" i="2"/>
  <c r="L71" i="2" s="1"/>
  <c r="K73" i="2"/>
  <c r="K75" i="2"/>
  <c r="K77" i="2"/>
  <c r="K79" i="2"/>
  <c r="L79" i="2" s="1"/>
  <c r="K81" i="2"/>
  <c r="K83" i="2"/>
  <c r="L83" i="2" s="1"/>
  <c r="K85" i="2"/>
  <c r="L85" i="2" s="1"/>
  <c r="K87" i="2"/>
  <c r="K89" i="2"/>
  <c r="L89" i="2" s="1"/>
  <c r="K91" i="2"/>
  <c r="L91" i="2" s="1"/>
  <c r="K93" i="2"/>
  <c r="L93" i="2" s="1"/>
  <c r="K95" i="2"/>
  <c r="K97" i="2"/>
  <c r="L97" i="2" s="1"/>
  <c r="K99" i="2"/>
  <c r="K101" i="2"/>
  <c r="L101" i="2" s="1"/>
  <c r="K103" i="2"/>
  <c r="L103" i="2" s="1"/>
  <c r="K105" i="2"/>
  <c r="K107" i="2"/>
  <c r="L107" i="2" s="1"/>
  <c r="K109" i="2"/>
  <c r="L109" i="2" s="1"/>
  <c r="K111" i="2"/>
  <c r="F115" i="2" l="1"/>
  <c r="B26" i="2" s="1"/>
</calcChain>
</file>

<file path=xl/sharedStrings.xml><?xml version="1.0" encoding="utf-8"?>
<sst xmlns="http://schemas.openxmlformats.org/spreadsheetml/2006/main" count="351" uniqueCount="221">
  <si>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</si>
  <si>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</si>
  <si>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</si>
  <si>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</si>
  <si>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</si>
  <si>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</si>
  <si>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</si>
  <si>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</si>
  <si>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</si>
  <si>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</si>
  <si>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</si>
  <si>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</si>
  <si>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</si>
  <si>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</si>
  <si>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</si>
  <si>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</si>
  <si>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</si>
  <si>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</si>
  <si>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</si>
  <si>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</si>
  <si>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</si>
  <si>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</si>
  <si>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</si>
  <si>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</si>
  <si>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</si>
  <si>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</si>
  <si>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</si>
  <si>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</si>
  <si>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</si>
  <si>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</si>
  <si>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</si>
  <si>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</si>
  <si>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</si>
  <si>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</si>
  <si>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</si>
  <si>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</si>
  <si>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</si>
  <si>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</si>
  <si>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</si>
  <si>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</si>
  <si>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</si>
  <si>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</si>
  <si>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</si>
  <si>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</si>
  <si>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</si>
  <si>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</si>
  <si>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</si>
  <si>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</si>
  <si>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</si>
  <si>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</si>
  <si>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</si>
  <si>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</si>
  <si>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</si>
  <si>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</si>
  <si>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</si>
  <si>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89</t>
  </si>
  <si>
    <t>PGL-POGL</t>
  </si>
  <si>
    <t>Przygotowanie gleby pogłębiaczem bez orki na powierzchni pow. 0,50 ha</t>
  </si>
  <si>
    <t>90</t>
  </si>
  <si>
    <t>PGL-POGL5</t>
  </si>
  <si>
    <t>Przygotowanie gleby pogłębiaczem bez orki na pow. do 0,50 ha (np. gniazda)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</si>
  <si>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</si>
  <si>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</si>
  <si>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</si>
  <si>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</si>
  <si>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</si>
  <si>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</si>
  <si>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</si>
  <si>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</si>
  <si>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</si>
  <si>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</si>
  <si>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</si>
  <si>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</si>
  <si>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</si>
  <si>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</si>
  <si>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</si>
  <si>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</si>
  <si>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</si>
  <si>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</si>
  <si>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</si>
  <si>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</si>
  <si>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</si>
  <si>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</si>
  <si>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</si>
  <si>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</si>
  <si>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</si>
  <si>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</si>
  <si>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</si>
  <si>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</si>
  <si>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</si>
  <si>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</si>
  <si>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</si>
  <si>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</si>
  <si>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</si>
  <si>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</si>
  <si>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</si>
  <si>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</si>
  <si>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</si>
  <si>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</si>
  <si>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</si>
  <si>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139</t>
  </si>
  <si>
    <t>ZAB-OSŁON</t>
  </si>
  <si>
    <t>Zabezpieczanie drzewek przed spałowaniem osłonkami</t>
  </si>
  <si>
    <t>140</t>
  </si>
  <si>
    <t>ZAB-OSŁZD</t>
  </si>
  <si>
    <t>Zdejmowanie osłonek z drzewek zabezpieczonych przed spałowaniem</t>
  </si>
  <si>
    <t>141</t>
  </si>
  <si>
    <t>ZAB-UPAL</t>
  </si>
  <si>
    <t>Zabezpieczenie drzewek przed zwierzyną palikami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</si>
  <si>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</si>
  <si>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</si>
  <si>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</si>
  <si>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</si>
  <si>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</si>
  <si>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</si>
  <si>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</si>
  <si>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</si>
  <si>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</si>
  <si>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</si>
  <si>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</si>
  <si>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</si>
  <si>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</si>
  <si>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</si>
  <si>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</si>
  <si>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</si>
  <si>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</si>
  <si>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</si>
  <si>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</si>
  <si>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</si>
  <si>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</si>
  <si>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187</t>
  </si>
  <si>
    <t>N-ZSPNSO</t>
  </si>
  <si>
    <t>Zbiór szyszek z plantacji nasiennych sosnowych</t>
  </si>
  <si>
    <t>KG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</si>
  <si>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</si>
  <si>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</si>
  <si>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</si>
  <si>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</si>
  <si>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</si>
  <si>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</si>
  <si>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</si>
  <si>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</si>
  <si>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</si>
  <si>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</si>
  <si>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</si>
  <si>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</si>
  <si>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</si>
  <si>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</si>
  <si>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</si>
  <si>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</si>
  <si>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</si>
  <si>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</si>
  <si>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</si>
  <si>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</si>
  <si>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</si>
  <si>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</si>
  <si>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</si>
  <si>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</si>
  <si>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629</t>
  </si>
  <si>
    <t>ŁR-ZGRAB</t>
  </si>
  <si>
    <t>Zgrabianie siana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</si>
  <si>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</si>
  <si>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</si>
  <si>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</si>
  <si>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</si>
  <si>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</si>
  <si>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</si>
  <si>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</si>
  <si>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</si>
  <si>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</si>
  <si>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</si>
  <si>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</si>
  <si>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</si>
  <si>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</si>
  <si>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</si>
  <si>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910</t>
  </si>
  <si>
    <t>GOPP RH23</t>
  </si>
  <si>
    <t>912</t>
  </si>
  <si>
    <t>GOPP RU8</t>
  </si>
  <si>
    <t>913</t>
  </si>
  <si>
    <t>GOPP RU23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</si>
  <si>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</si>
  <si>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</si>
  <si>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</si>
  <si>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</si>
  <si>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</si>
  <si>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</si>
  <si>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</si>
  <si>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</si>
  <si>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</si>
  <si>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</si>
  <si>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</si>
  <si>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</si>
  <si>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</si>
  <si>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</si>
  <si>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</si>
  <si>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</si>
  <si>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</si>
  <si>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</si>
  <si>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</si>
  <si>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</si>
  <si>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</si>
  <si>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</si>
  <si>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</si>
  <si>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</si>
  <si>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</si>
  <si>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</si>
  <si>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</si>
  <si>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Łuków w roku 2026''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</si>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</sst>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53"/>
  <sheetViews>
    <sheetView tabSelected="1" topLeftCell="A76" workbookViewId="0">
      <selection activeCell="L91" sqref="L91:M9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5" t="s">
        <v>206</v>
      </c>
      <c r="K2" s="15"/>
      <c r="L2" s="15"/>
      <c r="M2" s="15"/>
      <c r="N2" s="15"/>
      <c r="O2" s="15"/>
      <c r="P2" s="15"/>
    </row>
    <row r="3" spans="2:16" s="1" customFormat="1" ht="28.7" customHeight="1" x14ac:dyDescent="0.2">
      <c r="B3" s="37"/>
      <c r="C3" s="37"/>
      <c r="D3" s="37"/>
      <c r="E3" s="37"/>
    </row>
    <row r="4" spans="2:16" s="1" customFormat="1" ht="2.65" customHeight="1" x14ac:dyDescent="0.2">
      <c r="B4" s="41"/>
      <c r="C4" s="41"/>
      <c r="D4" s="41"/>
      <c r="E4" s="41"/>
    </row>
    <row r="5" spans="2:16" s="1" customFormat="1" ht="28.7" customHeight="1" x14ac:dyDescent="0.2">
      <c r="B5" s="38"/>
      <c r="C5" s="38"/>
      <c r="D5" s="38"/>
      <c r="E5" s="38"/>
    </row>
    <row r="6" spans="2:16" s="1" customFormat="1" ht="2.65" customHeight="1" x14ac:dyDescent="0.2">
      <c r="B6" s="41"/>
      <c r="C6" s="41"/>
      <c r="D6" s="41"/>
      <c r="E6" s="41"/>
    </row>
    <row r="7" spans="2:16" s="1" customFormat="1" ht="28.7" customHeight="1" x14ac:dyDescent="0.2">
      <c r="B7" s="38"/>
      <c r="C7" s="38"/>
      <c r="D7" s="38"/>
      <c r="E7" s="38"/>
    </row>
    <row r="8" spans="2:16" s="1" customFormat="1" ht="5.25" customHeight="1" x14ac:dyDescent="0.2">
      <c r="B8" s="41"/>
      <c r="C8" s="41"/>
      <c r="D8" s="41"/>
      <c r="E8" s="41"/>
    </row>
    <row r="9" spans="2:16" s="1" customFormat="1" ht="4.3499999999999996" customHeight="1" x14ac:dyDescent="0.2"/>
    <row r="10" spans="2:16" s="1" customFormat="1" ht="6.95" customHeight="1" x14ac:dyDescent="0.2">
      <c r="B10" s="39" t="s">
        <v>190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19" t="s">
        <v>191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8" t="s">
        <v>207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26" t="s">
        <v>192</v>
      </c>
      <c r="D16" s="26"/>
      <c r="E16" s="26"/>
    </row>
    <row r="17" spans="2:13" s="1" customFormat="1" ht="2.65" customHeight="1" x14ac:dyDescent="0.2"/>
    <row r="18" spans="2:13" s="1" customFormat="1" ht="20.85" customHeight="1" x14ac:dyDescent="0.2">
      <c r="C18" s="26" t="s">
        <v>193</v>
      </c>
      <c r="D18" s="26"/>
      <c r="E18" s="26"/>
    </row>
    <row r="19" spans="2:13" s="1" customFormat="1" ht="2.65" customHeight="1" x14ac:dyDescent="0.2"/>
    <row r="20" spans="2:13" s="1" customFormat="1" ht="20.85" customHeight="1" x14ac:dyDescent="0.2">
      <c r="C20" s="26" t="s">
        <v>194</v>
      </c>
      <c r="D20" s="26"/>
      <c r="E20" s="26"/>
    </row>
    <row r="21" spans="2:13" s="1" customFormat="1" ht="2.65" customHeight="1" x14ac:dyDescent="0.2"/>
    <row r="22" spans="2:13" s="1" customFormat="1" ht="20.85" customHeight="1" x14ac:dyDescent="0.2">
      <c r="C22" s="26" t="s">
        <v>195</v>
      </c>
      <c r="D22" s="26"/>
      <c r="E22" s="26"/>
    </row>
    <row r="23" spans="2:13" s="1" customFormat="1" ht="34.700000000000003" customHeight="1" x14ac:dyDescent="0.2"/>
    <row r="24" spans="2:13" s="1" customFormat="1" ht="50.1" customHeight="1" x14ac:dyDescent="0.2">
      <c r="B24" s="24" t="s">
        <v>208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TEXT(F115,"#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196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14510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6" t="s">
        <v>197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671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13070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26" t="s">
        <v>198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2:13" s="1" customFormat="1" ht="5.25" customHeight="1" x14ac:dyDescent="0.2"/>
    <row r="42" spans="2:13" s="1" customFormat="1" ht="57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10019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3">
        <f>ROUND(I43+ K43,2)</f>
        <v>0</v>
      </c>
      <c r="M43" s="14"/>
    </row>
    <row r="44" spans="2:13" s="1" customFormat="1" ht="3.2" customHeight="1" x14ac:dyDescent="0.2"/>
    <row r="45" spans="2:13" s="1" customFormat="1" ht="18.2" customHeight="1" x14ac:dyDescent="0.2">
      <c r="B45" s="26" t="s">
        <v>199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2:13" s="1" customFormat="1" ht="5.25" customHeight="1" x14ac:dyDescent="0.2"/>
    <row r="47" spans="2:13" s="1" customFormat="1" ht="57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2824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3">
        <f>ROUND(I48+ K48,2)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26" t="s">
        <v>200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</row>
    <row r="51" spans="2:13" s="1" customFormat="1" ht="5.25" customHeight="1" x14ac:dyDescent="0.2"/>
    <row r="52" spans="2:13" s="1" customFormat="1" ht="57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10</v>
      </c>
      <c r="M52" s="16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4109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13">
        <f>ROUND(I53+ K53,2)</f>
        <v>0</v>
      </c>
      <c r="M53" s="14"/>
    </row>
    <row r="54" spans="2:13" s="1" customFormat="1" ht="6" customHeight="1" x14ac:dyDescent="0.2"/>
    <row r="55" spans="2:13" s="1" customFormat="1" ht="55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10</v>
      </c>
      <c r="M55" s="16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1.1499999999999999</v>
      </c>
      <c r="H56" s="11">
        <v>0</v>
      </c>
      <c r="I56" s="10">
        <f t="shared" ref="I56:I87" si="0">ROUND(G56* H56,2)</f>
        <v>0</v>
      </c>
      <c r="J56" s="5">
        <v>8</v>
      </c>
      <c r="K56" s="10">
        <f t="shared" ref="K56:K87" si="1">ROUND(I56* J56/100,2)</f>
        <v>0</v>
      </c>
      <c r="L56" s="13">
        <f t="shared" ref="L56:L87" si="2">ROUND(I56+ K56,2)</f>
        <v>0</v>
      </c>
      <c r="M56" s="1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63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5519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57.35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8">
        <v>56.3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37.25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557.71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32.729999999999997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13.3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43.8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3.75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42</v>
      </c>
      <c r="G67" s="8">
        <v>12.06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42</v>
      </c>
      <c r="G68" s="8">
        <v>4.6399999999999997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0.5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50.52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61.73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272.85000000000002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38</v>
      </c>
      <c r="G73" s="8">
        <v>38.68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38</v>
      </c>
      <c r="G74" s="8">
        <v>112.75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58.01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174.2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162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93.52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21</v>
      </c>
      <c r="G79" s="8">
        <v>74.98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21</v>
      </c>
      <c r="G80" s="8">
        <v>1.51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38</v>
      </c>
      <c r="G81" s="8">
        <v>630.88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38</v>
      </c>
      <c r="G82" s="8">
        <v>4.5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3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38</v>
      </c>
      <c r="G83" s="8">
        <v>5.15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3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38</v>
      </c>
      <c r="G84" s="8">
        <v>0.3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112</v>
      </c>
      <c r="G85" s="8">
        <v>100.2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13">
        <f t="shared" si="2"/>
        <v>0</v>
      </c>
      <c r="M85" s="14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116</v>
      </c>
      <c r="G86" s="8">
        <v>1083.8</v>
      </c>
      <c r="H86" s="11">
        <v>0</v>
      </c>
      <c r="I86" s="10">
        <f t="shared" si="0"/>
        <v>0</v>
      </c>
      <c r="J86" s="5">
        <v>23</v>
      </c>
      <c r="K86" s="10">
        <f t="shared" si="1"/>
        <v>0</v>
      </c>
      <c r="L86" s="13">
        <f t="shared" si="2"/>
        <v>0</v>
      </c>
      <c r="M86" s="14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1238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120</v>
      </c>
      <c r="G88" s="8">
        <v>32</v>
      </c>
      <c r="H88" s="11">
        <v>0</v>
      </c>
      <c r="I88" s="10">
        <f t="shared" ref="I88:I112" si="3">ROUND(G88* H88,2)</f>
        <v>0</v>
      </c>
      <c r="J88" s="5">
        <v>8</v>
      </c>
      <c r="K88" s="10">
        <f t="shared" ref="K88:K112" si="4">ROUND(I88* J88/100,2)</f>
        <v>0</v>
      </c>
      <c r="L88" s="13">
        <f t="shared" ref="L88:L112" si="5">ROUND(I88+ K88,2)</f>
        <v>0</v>
      </c>
      <c r="M88" s="14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120</v>
      </c>
      <c r="G89" s="8">
        <v>38</v>
      </c>
      <c r="H89" s="11">
        <v>0</v>
      </c>
      <c r="I89" s="10">
        <f t="shared" si="3"/>
        <v>0</v>
      </c>
      <c r="J89" s="5">
        <v>8</v>
      </c>
      <c r="K89" s="10">
        <f t="shared" si="4"/>
        <v>0</v>
      </c>
      <c r="L89" s="13">
        <f t="shared" si="5"/>
        <v>0</v>
      </c>
      <c r="M89" s="14"/>
    </row>
    <row r="90" spans="2:13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14</v>
      </c>
      <c r="G90" s="8">
        <v>10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13">
        <f t="shared" si="5"/>
        <v>0</v>
      </c>
      <c r="M90" s="14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133</v>
      </c>
      <c r="G91" s="8">
        <v>200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13">
        <f t="shared" si="5"/>
        <v>0</v>
      </c>
      <c r="M91" s="14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133</v>
      </c>
      <c r="G92" s="8">
        <v>55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3">
        <f t="shared" si="5"/>
        <v>0</v>
      </c>
      <c r="M92" s="14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133</v>
      </c>
      <c r="G93" s="8">
        <v>57.8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3">
        <f t="shared" si="5"/>
        <v>0</v>
      </c>
      <c r="M93" s="14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116</v>
      </c>
      <c r="G94" s="8">
        <v>3436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3">
        <f t="shared" si="5"/>
        <v>0</v>
      </c>
      <c r="M94" s="14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142</v>
      </c>
      <c r="F95" s="6" t="s">
        <v>116</v>
      </c>
      <c r="G95" s="8">
        <v>467</v>
      </c>
      <c r="H95" s="11">
        <v>0</v>
      </c>
      <c r="I95" s="10">
        <f t="shared" si="3"/>
        <v>0</v>
      </c>
      <c r="J95" s="5">
        <v>23</v>
      </c>
      <c r="K95" s="10">
        <f t="shared" si="4"/>
        <v>0</v>
      </c>
      <c r="L95" s="13">
        <f t="shared" si="5"/>
        <v>0</v>
      </c>
      <c r="M95" s="14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116</v>
      </c>
      <c r="G96" s="8">
        <v>349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13">
        <f t="shared" si="5"/>
        <v>0</v>
      </c>
      <c r="M96" s="14"/>
    </row>
    <row r="97" spans="2:13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116</v>
      </c>
      <c r="G97" s="8">
        <v>493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13">
        <f t="shared" si="5"/>
        <v>0</v>
      </c>
      <c r="M97" s="14"/>
    </row>
    <row r="98" spans="2:13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150</v>
      </c>
      <c r="F98" s="6" t="s">
        <v>116</v>
      </c>
      <c r="G98" s="8">
        <v>48</v>
      </c>
      <c r="H98" s="11">
        <v>0</v>
      </c>
      <c r="I98" s="10">
        <f t="shared" si="3"/>
        <v>0</v>
      </c>
      <c r="J98" s="5">
        <v>23</v>
      </c>
      <c r="K98" s="10">
        <f t="shared" si="4"/>
        <v>0</v>
      </c>
      <c r="L98" s="13">
        <f t="shared" si="5"/>
        <v>0</v>
      </c>
      <c r="M98" s="14"/>
    </row>
    <row r="99" spans="2:13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155</v>
      </c>
      <c r="F99" s="6" t="s">
        <v>116</v>
      </c>
      <c r="G99" s="8">
        <v>553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13">
        <f t="shared" si="5"/>
        <v>0</v>
      </c>
      <c r="M99" s="14"/>
    </row>
    <row r="100" spans="2:13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155</v>
      </c>
      <c r="F100" s="6" t="s">
        <v>116</v>
      </c>
      <c r="G100" s="8">
        <v>178</v>
      </c>
      <c r="H100" s="11">
        <v>0</v>
      </c>
      <c r="I100" s="10">
        <f t="shared" si="3"/>
        <v>0</v>
      </c>
      <c r="J100" s="5">
        <v>23</v>
      </c>
      <c r="K100" s="10">
        <f t="shared" si="4"/>
        <v>0</v>
      </c>
      <c r="L100" s="13">
        <f t="shared" si="5"/>
        <v>0</v>
      </c>
      <c r="M100" s="14"/>
    </row>
    <row r="101" spans="2:13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21</v>
      </c>
      <c r="G101" s="8">
        <v>10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13">
        <f t="shared" si="5"/>
        <v>0</v>
      </c>
      <c r="M101" s="14"/>
    </row>
    <row r="102" spans="2:13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42</v>
      </c>
      <c r="G102" s="8">
        <v>1.23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13">
        <f t="shared" si="5"/>
        <v>0</v>
      </c>
      <c r="M102" s="14"/>
    </row>
    <row r="103" spans="2:13" s="1" customFormat="1" ht="19.7" customHeight="1" x14ac:dyDescent="0.2">
      <c r="B103" s="5">
        <v>54</v>
      </c>
      <c r="C103" s="6" t="s">
        <v>164</v>
      </c>
      <c r="D103" s="6" t="s">
        <v>165</v>
      </c>
      <c r="E103" s="7" t="s">
        <v>166</v>
      </c>
      <c r="F103" s="6" t="s">
        <v>21</v>
      </c>
      <c r="G103" s="8">
        <v>2.0099999999999998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13">
        <f t="shared" si="5"/>
        <v>0</v>
      </c>
      <c r="M103" s="14"/>
    </row>
    <row r="104" spans="2:13" s="1" customFormat="1" ht="19.7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42</v>
      </c>
      <c r="G104" s="8">
        <v>0.33</v>
      </c>
      <c r="H104" s="11">
        <v>0</v>
      </c>
      <c r="I104" s="10">
        <f t="shared" si="3"/>
        <v>0</v>
      </c>
      <c r="J104" s="5">
        <v>8</v>
      </c>
      <c r="K104" s="10">
        <f t="shared" si="4"/>
        <v>0</v>
      </c>
      <c r="L104" s="13">
        <f t="shared" si="5"/>
        <v>0</v>
      </c>
      <c r="M104" s="14"/>
    </row>
    <row r="105" spans="2:13" s="1" customFormat="1" ht="19.7" customHeight="1" x14ac:dyDescent="0.2">
      <c r="B105" s="5">
        <v>56</v>
      </c>
      <c r="C105" s="6" t="s">
        <v>170</v>
      </c>
      <c r="D105" s="6" t="s">
        <v>171</v>
      </c>
      <c r="E105" s="7" t="s">
        <v>172</v>
      </c>
      <c r="F105" s="6" t="s">
        <v>42</v>
      </c>
      <c r="G105" s="8">
        <v>0.95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13">
        <f t="shared" si="5"/>
        <v>0</v>
      </c>
      <c r="M105" s="14"/>
    </row>
    <row r="106" spans="2:13" s="1" customFormat="1" ht="19.7" customHeight="1" x14ac:dyDescent="0.2">
      <c r="B106" s="5">
        <v>57</v>
      </c>
      <c r="C106" s="6" t="s">
        <v>173</v>
      </c>
      <c r="D106" s="6" t="s">
        <v>174</v>
      </c>
      <c r="E106" s="7" t="s">
        <v>142</v>
      </c>
      <c r="F106" s="6" t="s">
        <v>116</v>
      </c>
      <c r="G106" s="8">
        <v>540</v>
      </c>
      <c r="H106" s="11">
        <v>0</v>
      </c>
      <c r="I106" s="10">
        <f t="shared" si="3"/>
        <v>0</v>
      </c>
      <c r="J106" s="5">
        <v>8</v>
      </c>
      <c r="K106" s="10">
        <f t="shared" si="4"/>
        <v>0</v>
      </c>
      <c r="L106" s="13">
        <f t="shared" si="5"/>
        <v>0</v>
      </c>
      <c r="M106" s="14"/>
    </row>
    <row r="107" spans="2:13" s="1" customFormat="1" ht="19.7" customHeight="1" x14ac:dyDescent="0.2">
      <c r="B107" s="5">
        <v>58</v>
      </c>
      <c r="C107" s="6" t="s">
        <v>175</v>
      </c>
      <c r="D107" s="6" t="s">
        <v>176</v>
      </c>
      <c r="E107" s="7" t="s">
        <v>142</v>
      </c>
      <c r="F107" s="6" t="s">
        <v>116</v>
      </c>
      <c r="G107" s="8">
        <v>349</v>
      </c>
      <c r="H107" s="11">
        <v>0</v>
      </c>
      <c r="I107" s="10">
        <f t="shared" si="3"/>
        <v>0</v>
      </c>
      <c r="J107" s="5">
        <v>23</v>
      </c>
      <c r="K107" s="10">
        <f t="shared" si="4"/>
        <v>0</v>
      </c>
      <c r="L107" s="13">
        <f t="shared" si="5"/>
        <v>0</v>
      </c>
      <c r="M107" s="14"/>
    </row>
    <row r="108" spans="2:13" s="1" customFormat="1" ht="19.7" customHeight="1" x14ac:dyDescent="0.2">
      <c r="B108" s="5">
        <v>59</v>
      </c>
      <c r="C108" s="6" t="s">
        <v>177</v>
      </c>
      <c r="D108" s="6" t="s">
        <v>178</v>
      </c>
      <c r="E108" s="7" t="s">
        <v>150</v>
      </c>
      <c r="F108" s="6" t="s">
        <v>116</v>
      </c>
      <c r="G108" s="8">
        <v>10</v>
      </c>
      <c r="H108" s="11">
        <v>0</v>
      </c>
      <c r="I108" s="10">
        <f t="shared" si="3"/>
        <v>0</v>
      </c>
      <c r="J108" s="5">
        <v>8</v>
      </c>
      <c r="K108" s="10">
        <f t="shared" si="4"/>
        <v>0</v>
      </c>
      <c r="L108" s="13">
        <f t="shared" si="5"/>
        <v>0</v>
      </c>
      <c r="M108" s="14"/>
    </row>
    <row r="109" spans="2:13" s="1" customFormat="1" ht="19.7" customHeight="1" x14ac:dyDescent="0.2">
      <c r="B109" s="5">
        <v>60</v>
      </c>
      <c r="C109" s="6" t="s">
        <v>179</v>
      </c>
      <c r="D109" s="6" t="s">
        <v>180</v>
      </c>
      <c r="E109" s="7" t="s">
        <v>150</v>
      </c>
      <c r="F109" s="6" t="s">
        <v>116</v>
      </c>
      <c r="G109" s="8">
        <v>6</v>
      </c>
      <c r="H109" s="11">
        <v>0</v>
      </c>
      <c r="I109" s="10">
        <f t="shared" si="3"/>
        <v>0</v>
      </c>
      <c r="J109" s="5">
        <v>23</v>
      </c>
      <c r="K109" s="10">
        <f t="shared" si="4"/>
        <v>0</v>
      </c>
      <c r="L109" s="13">
        <f t="shared" si="5"/>
        <v>0</v>
      </c>
      <c r="M109" s="14"/>
    </row>
    <row r="110" spans="2:13" s="1" customFormat="1" ht="19.7" customHeight="1" x14ac:dyDescent="0.2">
      <c r="B110" s="5">
        <v>61</v>
      </c>
      <c r="C110" s="6" t="s">
        <v>181</v>
      </c>
      <c r="D110" s="6" t="s">
        <v>182</v>
      </c>
      <c r="E110" s="7" t="s">
        <v>183</v>
      </c>
      <c r="F110" s="6" t="s">
        <v>116</v>
      </c>
      <c r="G110" s="8">
        <v>1</v>
      </c>
      <c r="H110" s="11">
        <v>0</v>
      </c>
      <c r="I110" s="10">
        <f t="shared" si="3"/>
        <v>0</v>
      </c>
      <c r="J110" s="5">
        <v>8</v>
      </c>
      <c r="K110" s="10">
        <f t="shared" si="4"/>
        <v>0</v>
      </c>
      <c r="L110" s="13">
        <f t="shared" si="5"/>
        <v>0</v>
      </c>
      <c r="M110" s="14"/>
    </row>
    <row r="111" spans="2:13" s="1" customFormat="1" ht="19.7" customHeight="1" x14ac:dyDescent="0.2">
      <c r="B111" s="5">
        <v>62</v>
      </c>
      <c r="C111" s="6" t="s">
        <v>184</v>
      </c>
      <c r="D111" s="6" t="s">
        <v>185</v>
      </c>
      <c r="E111" s="7" t="s">
        <v>155</v>
      </c>
      <c r="F111" s="6" t="s">
        <v>116</v>
      </c>
      <c r="G111" s="8">
        <v>117</v>
      </c>
      <c r="H111" s="11">
        <v>0</v>
      </c>
      <c r="I111" s="10">
        <f t="shared" si="3"/>
        <v>0</v>
      </c>
      <c r="J111" s="5">
        <v>8</v>
      </c>
      <c r="K111" s="10">
        <f t="shared" si="4"/>
        <v>0</v>
      </c>
      <c r="L111" s="13">
        <f t="shared" si="5"/>
        <v>0</v>
      </c>
      <c r="M111" s="14"/>
    </row>
    <row r="112" spans="2:13" s="1" customFormat="1" ht="19.7" customHeight="1" x14ac:dyDescent="0.2">
      <c r="B112" s="5">
        <v>63</v>
      </c>
      <c r="C112" s="6" t="s">
        <v>186</v>
      </c>
      <c r="D112" s="6" t="s">
        <v>187</v>
      </c>
      <c r="E112" s="7" t="s">
        <v>155</v>
      </c>
      <c r="F112" s="6" t="s">
        <v>116</v>
      </c>
      <c r="G112" s="8">
        <v>82.5</v>
      </c>
      <c r="H112" s="11">
        <v>0</v>
      </c>
      <c r="I112" s="10">
        <f t="shared" si="3"/>
        <v>0</v>
      </c>
      <c r="J112" s="5">
        <v>23</v>
      </c>
      <c r="K112" s="10">
        <f t="shared" si="4"/>
        <v>0</v>
      </c>
      <c r="L112" s="13">
        <f t="shared" si="5"/>
        <v>0</v>
      </c>
      <c r="M112" s="14"/>
    </row>
    <row r="113" spans="2:14" s="1" customFormat="1" ht="55.9" customHeight="1" x14ac:dyDescent="0.2"/>
    <row r="114" spans="2:14" s="1" customFormat="1" ht="21.4" customHeight="1" x14ac:dyDescent="0.2">
      <c r="B114" s="40" t="s">
        <v>188</v>
      </c>
      <c r="C114" s="40"/>
      <c r="D114" s="40"/>
      <c r="E114" s="40"/>
      <c r="F114" s="30">
        <f>ROUND(I32+I37+I38+I43+I48+I53+I56+I57+I58+I59+I60+I61+I62+I63+I64+I65+I66+I67+I68+I69+I70+I71+I72+I73+I74+I75+I76+I77+I78+I79+I80+I81+I82+I83+I84+I85+I86+I87+I88+I89+I90+I91+I92+I93+I94+I95+I96+I97+I98+I99+I100+I101+I102+I103+I104+I105+I106+I107+I108+I109+I110+I111+I112,2)</f>
        <v>0</v>
      </c>
      <c r="G114" s="31"/>
      <c r="H114" s="31"/>
      <c r="I114" s="31"/>
      <c r="J114" s="31"/>
      <c r="K114" s="31"/>
      <c r="L114" s="31"/>
      <c r="M114" s="32"/>
    </row>
    <row r="115" spans="2:14" s="1" customFormat="1" ht="21.4" customHeight="1" x14ac:dyDescent="0.2">
      <c r="B115" s="40" t="s">
        <v>189</v>
      </c>
      <c r="C115" s="40"/>
      <c r="D115" s="40"/>
      <c r="E115" s="40"/>
      <c r="F115" s="33">
        <f>ROUND(L32+L37+L38+L43+L48+L53+L56+L57+L58+L59+L60+L61+L62+L63+L64+L65+L66+L67+L68+L69+L70+L71+L72+L73+L74+L75+L76+L77+L78+L79+L80+L81+L82+L83+L84+L85+L86+L87+L88+L89+L90+L91+L92+L93+L94+L95+L96+L97+L98+L99+L100+L101+L102+L103+L104+L105+L106+L107+L108+L109+L110+L111+L112,2)</f>
        <v>0</v>
      </c>
      <c r="G115" s="34"/>
      <c r="H115" s="34"/>
      <c r="I115" s="34"/>
      <c r="J115" s="34"/>
      <c r="K115" s="34"/>
      <c r="L115" s="34"/>
      <c r="M115" s="35"/>
    </row>
    <row r="116" spans="2:14" s="1" customFormat="1" ht="11.1" customHeight="1" x14ac:dyDescent="0.2"/>
    <row r="117" spans="2:14" s="1" customFormat="1" ht="80.099999999999994" customHeight="1" x14ac:dyDescent="0.2">
      <c r="B117" s="21" t="s">
        <v>209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2.65" customHeight="1" x14ac:dyDescent="0.2"/>
    <row r="119" spans="2:14" s="1" customFormat="1" ht="110.1" customHeight="1" x14ac:dyDescent="0.2">
      <c r="B119" s="21" t="s">
        <v>210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 s="1" customFormat="1" ht="5.25" customHeight="1" x14ac:dyDescent="0.2"/>
    <row r="121" spans="2:14" s="1" customFormat="1" ht="110.1" customHeight="1" x14ac:dyDescent="0.2">
      <c r="B121" s="22" t="s">
        <v>211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s="1" customFormat="1" ht="5.25" customHeight="1" x14ac:dyDescent="0.2"/>
    <row r="123" spans="2:14" s="1" customFormat="1" ht="37.9" customHeight="1" x14ac:dyDescent="0.2">
      <c r="C123" s="27" t="s">
        <v>202</v>
      </c>
      <c r="D123" s="27"/>
      <c r="E123" s="27"/>
      <c r="F123" s="36" t="s">
        <v>203</v>
      </c>
      <c r="G123" s="36"/>
      <c r="H123" s="36"/>
      <c r="I123" s="36"/>
      <c r="J123" s="36"/>
      <c r="K123" s="36"/>
      <c r="L123" s="36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.65" customHeight="1" x14ac:dyDescent="0.2"/>
    <row r="129" spans="2:14" s="1" customFormat="1" ht="203.1" customHeight="1" x14ac:dyDescent="0.2">
      <c r="B129" s="21" t="s">
        <v>212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</row>
    <row r="130" spans="2:14" s="1" customFormat="1" ht="2.65" customHeight="1" x14ac:dyDescent="0.2"/>
    <row r="131" spans="2:14" s="1" customFormat="1" ht="36.950000000000003" customHeight="1" x14ac:dyDescent="0.2">
      <c r="B131" s="29" t="s">
        <v>213</v>
      </c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</row>
    <row r="132" spans="2:14" s="1" customFormat="1" ht="2.65" customHeight="1" x14ac:dyDescent="0.2"/>
    <row r="133" spans="2:14" s="1" customFormat="1" ht="37.9" customHeight="1" x14ac:dyDescent="0.2">
      <c r="C133" s="27" t="s">
        <v>204</v>
      </c>
      <c r="D133" s="27"/>
      <c r="E133" s="27"/>
      <c r="F133" s="28" t="s">
        <v>205</v>
      </c>
      <c r="G133" s="28"/>
      <c r="H133" s="28"/>
      <c r="I133" s="28"/>
      <c r="J133" s="28"/>
      <c r="K133" s="28"/>
      <c r="L133" s="28"/>
    </row>
    <row r="134" spans="2:14" s="1" customFormat="1" ht="28.7" customHeight="1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2:14" s="1" customFormat="1" ht="28.7" customHeight="1" x14ac:dyDescent="0.2"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2:14" s="1" customFormat="1" ht="28.7" customHeight="1" x14ac:dyDescent="0.2">
      <c r="C136" s="17"/>
      <c r="D136" s="17"/>
      <c r="E136" s="17"/>
      <c r="F136" s="17"/>
      <c r="G136" s="17"/>
      <c r="H136" s="17"/>
      <c r="I136" s="17"/>
      <c r="J136" s="17"/>
      <c r="K136" s="17"/>
      <c r="L136" s="17"/>
    </row>
    <row r="137" spans="2:14" s="1" customFormat="1" ht="28.7" customHeight="1" x14ac:dyDescent="0.2">
      <c r="C137" s="17"/>
      <c r="D137" s="17"/>
      <c r="E137" s="17"/>
      <c r="F137" s="17"/>
      <c r="G137" s="17"/>
      <c r="H137" s="17"/>
      <c r="I137" s="17"/>
      <c r="J137" s="17"/>
      <c r="K137" s="17"/>
      <c r="L137" s="17"/>
    </row>
    <row r="138" spans="2:14" s="1" customFormat="1" ht="2.65" customHeight="1" x14ac:dyDescent="0.2"/>
    <row r="139" spans="2:14" s="1" customFormat="1" ht="159.94999999999999" customHeight="1" x14ac:dyDescent="0.2">
      <c r="B139" s="21" t="s">
        <v>214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</row>
    <row r="140" spans="2:14" s="1" customFormat="1" ht="2.65" customHeight="1" x14ac:dyDescent="0.2"/>
    <row r="141" spans="2:14" s="1" customFormat="1" ht="54.95" customHeight="1" x14ac:dyDescent="0.2">
      <c r="B141" s="21" t="s">
        <v>215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</row>
    <row r="142" spans="2:14" s="1" customFormat="1" ht="2.65" customHeight="1" x14ac:dyDescent="0.2"/>
    <row r="143" spans="2:14" s="1" customFormat="1" ht="60" customHeight="1" x14ac:dyDescent="0.2">
      <c r="B143" s="22" t="s">
        <v>216</v>
      </c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</row>
    <row r="144" spans="2:14" s="1" customFormat="1" ht="2.65" customHeight="1" x14ac:dyDescent="0.2"/>
    <row r="145" spans="2:14" s="1" customFormat="1" ht="48" customHeight="1" x14ac:dyDescent="0.2">
      <c r="B145" s="22" t="s">
        <v>217</v>
      </c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</row>
    <row r="146" spans="2:14" s="1" customFormat="1" ht="2.65" customHeight="1" x14ac:dyDescent="0.2"/>
    <row r="147" spans="2:14" s="1" customFormat="1" ht="125.1" customHeight="1" x14ac:dyDescent="0.2">
      <c r="B147" s="21" t="s">
        <v>218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2:14" s="1" customFormat="1" ht="2.65" customHeight="1" x14ac:dyDescent="0.2"/>
    <row r="149" spans="2:14" s="1" customFormat="1" ht="84.95" customHeight="1" x14ac:dyDescent="0.2">
      <c r="B149" s="21" t="s">
        <v>219</v>
      </c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</row>
    <row r="150" spans="2:14" s="1" customFormat="1" ht="86.85" customHeight="1" x14ac:dyDescent="0.2"/>
    <row r="151" spans="2:14" s="1" customFormat="1" ht="17.649999999999999" customHeight="1" x14ac:dyDescent="0.2">
      <c r="J151" s="20" t="s">
        <v>201</v>
      </c>
      <c r="K151" s="20"/>
      <c r="L151" s="20"/>
    </row>
    <row r="152" spans="2:14" s="1" customFormat="1" ht="145.15" customHeight="1" x14ac:dyDescent="0.2"/>
    <row r="153" spans="2:14" s="1" customFormat="1" ht="81.599999999999994" customHeight="1" x14ac:dyDescent="0.2">
      <c r="B153" s="23" t="s">
        <v>220</v>
      </c>
      <c r="C153" s="23"/>
      <c r="D153" s="23"/>
      <c r="E153" s="23"/>
      <c r="F153" s="23"/>
      <c r="G153" s="23"/>
      <c r="H153" s="23"/>
      <c r="I153" s="23"/>
      <c r="J153" s="23"/>
      <c r="K153" s="23"/>
    </row>
  </sheetData>
  <mergeCells count="127">
    <mergeCell ref="B3:E3"/>
    <mergeCell ref="B5:E5"/>
    <mergeCell ref="B7:E7"/>
    <mergeCell ref="B10:E11"/>
    <mergeCell ref="B114:E114"/>
    <mergeCell ref="B115:E115"/>
    <mergeCell ref="B117:N117"/>
    <mergeCell ref="B119:N119"/>
    <mergeCell ref="B121:N121"/>
    <mergeCell ref="B4:E4"/>
    <mergeCell ref="B40:L40"/>
    <mergeCell ref="B45:L45"/>
    <mergeCell ref="B50:L50"/>
    <mergeCell ref="B6:E6"/>
    <mergeCell ref="B8:E8"/>
    <mergeCell ref="C16:E16"/>
    <mergeCell ref="C18:E18"/>
    <mergeCell ref="C20:E20"/>
    <mergeCell ref="C22:E22"/>
    <mergeCell ref="L88:M88"/>
    <mergeCell ref="L89:M89"/>
    <mergeCell ref="L99:M99"/>
    <mergeCell ref="L90:M90"/>
    <mergeCell ref="L91:M91"/>
    <mergeCell ref="B129:N129"/>
    <mergeCell ref="B131:N131"/>
    <mergeCell ref="B139:N139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C123:E123"/>
    <mergeCell ref="C124:E124"/>
    <mergeCell ref="C125:E125"/>
    <mergeCell ref="F114:M114"/>
    <mergeCell ref="F115:M115"/>
    <mergeCell ref="F123:L123"/>
    <mergeCell ref="B141:N141"/>
    <mergeCell ref="B143:N143"/>
    <mergeCell ref="B145:N145"/>
    <mergeCell ref="B147:N147"/>
    <mergeCell ref="B149:N149"/>
    <mergeCell ref="B153:K153"/>
    <mergeCell ref="B24:M24"/>
    <mergeCell ref="B26:M26"/>
    <mergeCell ref="B29:L29"/>
    <mergeCell ref="B34:L34"/>
    <mergeCell ref="C126:E126"/>
    <mergeCell ref="C127:E127"/>
    <mergeCell ref="C133:E133"/>
    <mergeCell ref="C134:E134"/>
    <mergeCell ref="C135:E135"/>
    <mergeCell ref="C136:E136"/>
    <mergeCell ref="C137:E137"/>
    <mergeCell ref="F126:L126"/>
    <mergeCell ref="F127:L127"/>
    <mergeCell ref="F133:L133"/>
    <mergeCell ref="F134:L134"/>
    <mergeCell ref="F135:L135"/>
    <mergeCell ref="F136:L136"/>
    <mergeCell ref="F137:L137"/>
    <mergeCell ref="F124:L124"/>
    <mergeCell ref="F125:L125"/>
    <mergeCell ref="F14:I14"/>
    <mergeCell ref="H11:O12"/>
    <mergeCell ref="L52:M52"/>
    <mergeCell ref="L53:M53"/>
    <mergeCell ref="L55:M55"/>
    <mergeCell ref="L56:M56"/>
    <mergeCell ref="J151:L151"/>
    <mergeCell ref="L108:M108"/>
    <mergeCell ref="L109:M109"/>
    <mergeCell ref="L110:M110"/>
    <mergeCell ref="L111:M111"/>
    <mergeCell ref="L112:M112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72:M72"/>
    <mergeCell ref="L73:M73"/>
    <mergeCell ref="L74:M74"/>
    <mergeCell ref="L75:M75"/>
    <mergeCell ref="L76:M76"/>
    <mergeCell ref="L77:M77"/>
    <mergeCell ref="L92:M92"/>
    <mergeCell ref="L93:M93"/>
    <mergeCell ref="L94:M94"/>
    <mergeCell ref="L95:M95"/>
    <mergeCell ref="L96:M96"/>
    <mergeCell ref="L97:M97"/>
    <mergeCell ref="L98:M98"/>
    <mergeCell ref="J2:P2"/>
    <mergeCell ref="L100:M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Błaszczuk</cp:lastModifiedBy>
  <dcterms:created xsi:type="dcterms:W3CDTF">2025-10-20T06:05:04Z</dcterms:created>
  <dcterms:modified xsi:type="dcterms:W3CDTF">2025-10-29T08:00:57Z</dcterms:modified>
</cp:coreProperties>
</file>